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<sst xmlns="http://schemas.openxmlformats.org/spreadsheetml/2006/main" count="122" uniqueCount="62">
  <si>
    <t>куб.м</t>
  </si>
  <si>
    <t>Материалы:</t>
  </si>
  <si>
    <t>Всего за работу:</t>
  </si>
  <si>
    <t>Всего за аренду:</t>
  </si>
  <si>
    <t>Аренда техники</t>
  </si>
  <si>
    <t>ширина отсыпки-5м</t>
  </si>
  <si>
    <t>1,24-коэффициент уплотнения</t>
  </si>
  <si>
    <t>Отсыпка дорожного полотна</t>
  </si>
  <si>
    <t>3дня</t>
  </si>
  <si>
    <t>5дней</t>
  </si>
  <si>
    <t>Зарплата рабочих</t>
  </si>
  <si>
    <t>Грейдер(подготовка к отсыпке)</t>
  </si>
  <si>
    <t>расходные(шнур,лента сигнальная,армат.)</t>
  </si>
  <si>
    <t>Всего за материалы</t>
  </si>
  <si>
    <t>Ремонт подьездной автодороги</t>
  </si>
  <si>
    <t>Вариант с дорожной смесью</t>
  </si>
  <si>
    <t>материал-дорожная смесь</t>
  </si>
  <si>
    <t>Доставка катка</t>
  </si>
  <si>
    <t>Аренда катка</t>
  </si>
  <si>
    <t>Разметочные работы (подготовка высот-</t>
  </si>
  <si>
    <t>ных отметок)</t>
  </si>
  <si>
    <t>Аренда камаза 2 еденицы</t>
  </si>
  <si>
    <t>Автомобиль с прицепом</t>
  </si>
  <si>
    <t>Аренда автомобиля с прицепом</t>
  </si>
  <si>
    <t>часа</t>
  </si>
  <si>
    <t>часов</t>
  </si>
  <si>
    <t>дня</t>
  </si>
  <si>
    <t>ширина отсыпки-5,5м</t>
  </si>
  <si>
    <t>высота отсыпки-12-15 см.</t>
  </si>
  <si>
    <t>расчет:1550х5,5х0,14х1,24=1480м3</t>
  </si>
  <si>
    <t>Аренда виброплиты</t>
  </si>
  <si>
    <t>Ямочный ремонт</t>
  </si>
  <si>
    <t>2дня</t>
  </si>
  <si>
    <t>Грейдер отсыпка дорожной смеси</t>
  </si>
  <si>
    <t>Доставка катка траллом</t>
  </si>
  <si>
    <t>шт.</t>
  </si>
  <si>
    <t>расчет:2430х5х0,13х1,24=1958м3</t>
  </si>
  <si>
    <t>ширина отсыпки-6,5м</t>
  </si>
  <si>
    <t>расчет:1400х6,5х0,13х1,24=1467м3</t>
  </si>
  <si>
    <t>4чел</t>
  </si>
  <si>
    <t>дорожная смесь (20:40)</t>
  </si>
  <si>
    <t>Погрузка смеси в камаз(аренда погрузчика)</t>
  </si>
  <si>
    <t>Материал-дорожная смесь (20:40)</t>
  </si>
  <si>
    <t>Дорожная смесь (20:40)</t>
  </si>
  <si>
    <t>Расходные(шнур,лента сигнальная,армат.)</t>
  </si>
  <si>
    <t>Всего за материалы:</t>
  </si>
  <si>
    <t>Грейдер (подготовка к отсыпке)</t>
  </si>
  <si>
    <t>Грейдер - отсыпка дорожной смеси</t>
  </si>
  <si>
    <t>Аренда погрузчика (погрузка в Камаз)</t>
  </si>
  <si>
    <t>Камаз - две единицы</t>
  </si>
  <si>
    <t>Всего за работу, аренду, материалы:</t>
  </si>
  <si>
    <t>Материал-дорожная смесь</t>
  </si>
  <si>
    <t>Грейдер (отсыпка дорожной смеси)</t>
  </si>
  <si>
    <t>Камаз</t>
  </si>
  <si>
    <t xml:space="preserve">Погрузка дорож.смеси погрузчиком в </t>
  </si>
  <si>
    <t>Аренда Камаза 2 единицы</t>
  </si>
  <si>
    <t>Всего за ремонт подьездной автодороги от 2-го поста до шоссе:</t>
  </si>
  <si>
    <t>"Зеркальный"  до 2-го поста -1550м.</t>
  </si>
  <si>
    <t>высота отсыпки-13см.</t>
  </si>
  <si>
    <t>1. От перекрестка "Солнечн. Берег"/</t>
  </si>
  <si>
    <t>2. От шоссе до Семи озер - 2430м.</t>
  </si>
  <si>
    <t>3. От "Семи озер"до 1-го поста охраны -  1400 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</si>
</sst>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5" fontId="21" fillId="0" borderId="11" xfId="58" applyNumberFormat="1" applyFont="1" applyBorder="1" applyAlignment="1">
      <alignment/>
    </xf>
    <xf numFmtId="165" fontId="24" fillId="0" borderId="11" xfId="58" applyNumberFormat="1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165" fontId="21" fillId="0" borderId="10" xfId="58" applyNumberFormat="1" applyFont="1" applyBorder="1" applyAlignment="1">
      <alignment/>
    </xf>
    <xf numFmtId="165" fontId="24" fillId="34" borderId="11" xfId="58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65" fontId="21" fillId="0" borderId="11" xfId="58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6" fillId="33" borderId="0" xfId="0" applyFont="1" applyFill="1" applyAlignment="1">
      <alignment/>
    </xf>
    <xf numFmtId="0" fontId="21" fillId="0" borderId="10" xfId="0" applyFont="1" applyBorder="1" applyAlignment="1">
      <alignment/>
    </xf>
    <xf numFmtId="165" fontId="21" fillId="0" borderId="0" xfId="58" applyNumberFormat="1" applyFont="1" applyBorder="1" applyAlignment="1">
      <alignment/>
    </xf>
    <xf numFmtId="165" fontId="21" fillId="34" borderId="11" xfId="58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165" fontId="24" fillId="35" borderId="0" xfId="58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1.25390625" style="5" customWidth="1"/>
    <col min="2" max="4" width="9.125" style="5" customWidth="1"/>
    <col min="5" max="5" width="14.625" style="5" bestFit="1" customWidth="1"/>
    <col min="6" max="16384" width="9.125" style="5" customWidth="1"/>
  </cols>
  <sheetData>
    <row r="1" spans="1:5" s="3" customFormat="1" ht="18.75">
      <c r="A1" s="1" t="s">
        <v>14</v>
      </c>
      <c r="B1" s="2"/>
      <c r="C1" s="2"/>
      <c r="D1" s="2"/>
      <c r="E1" s="2"/>
    </row>
    <row r="2" spans="1:5" s="3" customFormat="1" ht="18">
      <c r="A2" s="20" t="s">
        <v>15</v>
      </c>
      <c r="B2" s="2"/>
      <c r="C2" s="2"/>
      <c r="D2" s="2"/>
      <c r="E2" s="2"/>
    </row>
    <row r="3" spans="1:5" s="3" customFormat="1" ht="6.75" customHeight="1">
      <c r="A3" s="2"/>
      <c r="B3" s="2"/>
      <c r="C3" s="2"/>
      <c r="D3" s="2"/>
      <c r="E3" s="2"/>
    </row>
    <row r="4" spans="1:5" s="3" customFormat="1" ht="15.75">
      <c r="A4" s="26" t="s">
        <v>59</v>
      </c>
      <c r="B4" s="6" t="s">
        <v>57</v>
      </c>
      <c r="C4" s="26"/>
      <c r="D4" s="26"/>
      <c r="E4" s="26"/>
    </row>
    <row r="5" spans="1:5" ht="15">
      <c r="A5" s="7" t="s">
        <v>27</v>
      </c>
      <c r="B5" s="4"/>
      <c r="C5" s="4"/>
      <c r="D5" s="4"/>
      <c r="E5" s="4"/>
    </row>
    <row r="6" spans="1:5" ht="15">
      <c r="A6" s="7" t="s">
        <v>28</v>
      </c>
      <c r="B6" s="4"/>
      <c r="C6" s="4"/>
      <c r="D6" s="4"/>
      <c r="E6" s="4"/>
    </row>
    <row r="7" spans="1:5" ht="15">
      <c r="A7" s="7" t="s">
        <v>42</v>
      </c>
      <c r="B7" s="4"/>
      <c r="C7" s="4"/>
      <c r="D7" s="4"/>
      <c r="E7" s="4"/>
    </row>
    <row r="8" spans="1:5" ht="15">
      <c r="A8" s="7" t="s">
        <v>29</v>
      </c>
      <c r="B8" s="4"/>
      <c r="C8" s="4"/>
      <c r="D8" s="4"/>
      <c r="E8" s="4"/>
    </row>
    <row r="9" spans="1:5" ht="15">
      <c r="A9" s="7" t="s">
        <v>6</v>
      </c>
      <c r="B9" s="4"/>
      <c r="C9" s="4"/>
      <c r="D9" s="4"/>
      <c r="E9" s="4"/>
    </row>
    <row r="10" spans="1:5" ht="26.25" customHeight="1">
      <c r="A10" s="6" t="s">
        <v>1</v>
      </c>
      <c r="B10" s="7"/>
      <c r="C10" s="7"/>
      <c r="D10" s="7"/>
      <c r="E10" s="21"/>
    </row>
    <row r="11" spans="1:5" ht="15">
      <c r="A11" s="8" t="s">
        <v>43</v>
      </c>
      <c r="B11" s="8">
        <v>1480</v>
      </c>
      <c r="C11" s="8" t="s">
        <v>0</v>
      </c>
      <c r="D11" s="9">
        <v>1000</v>
      </c>
      <c r="E11" s="10">
        <f>B11*D11</f>
        <v>1480000</v>
      </c>
    </row>
    <row r="12" spans="1:5" ht="15">
      <c r="A12" s="8" t="s">
        <v>44</v>
      </c>
      <c r="B12" s="8"/>
      <c r="C12" s="8"/>
      <c r="D12" s="8"/>
      <c r="E12" s="10">
        <v>1000</v>
      </c>
    </row>
    <row r="13" spans="1:5" ht="15">
      <c r="A13" s="27" t="s">
        <v>45</v>
      </c>
      <c r="B13" s="8"/>
      <c r="C13" s="8"/>
      <c r="D13" s="8"/>
      <c r="E13" s="11">
        <f>SUM(E11:E12)</f>
        <v>1481000</v>
      </c>
    </row>
    <row r="14" spans="1:5" ht="15">
      <c r="A14" s="4"/>
      <c r="B14" s="4"/>
      <c r="C14" s="4"/>
      <c r="D14" s="4"/>
      <c r="E14" s="22"/>
    </row>
    <row r="15" spans="1:5" ht="15.75">
      <c r="A15" s="12" t="s">
        <v>4</v>
      </c>
      <c r="B15" s="8"/>
      <c r="C15" s="8"/>
      <c r="D15" s="8"/>
      <c r="E15" s="10"/>
    </row>
    <row r="16" spans="1:5" ht="15">
      <c r="A16" s="13" t="s">
        <v>46</v>
      </c>
      <c r="B16" s="8">
        <v>4</v>
      </c>
      <c r="C16" s="8" t="s">
        <v>24</v>
      </c>
      <c r="D16" s="8">
        <v>2000</v>
      </c>
      <c r="E16" s="10">
        <f>B16*D16</f>
        <v>8000</v>
      </c>
    </row>
    <row r="17" spans="1:5" ht="15">
      <c r="A17" s="13" t="s">
        <v>47</v>
      </c>
      <c r="B17" s="8">
        <v>24</v>
      </c>
      <c r="C17" s="8" t="s">
        <v>24</v>
      </c>
      <c r="D17" s="8">
        <v>2000</v>
      </c>
      <c r="E17" s="10">
        <f aca="true" t="shared" si="0" ref="E17:E23">B17*D17</f>
        <v>48000</v>
      </c>
    </row>
    <row r="18" spans="1:5" ht="15">
      <c r="A18" s="13" t="s">
        <v>48</v>
      </c>
      <c r="B18" s="8">
        <v>24</v>
      </c>
      <c r="C18" s="8" t="s">
        <v>25</v>
      </c>
      <c r="D18" s="8">
        <v>1500</v>
      </c>
      <c r="E18" s="10">
        <f t="shared" si="0"/>
        <v>36000</v>
      </c>
    </row>
    <row r="19" spans="1:5" ht="15">
      <c r="A19" s="13" t="s">
        <v>34</v>
      </c>
      <c r="B19" s="8">
        <v>1</v>
      </c>
      <c r="C19" s="8" t="s">
        <v>35</v>
      </c>
      <c r="D19" s="8">
        <v>20000</v>
      </c>
      <c r="E19" s="10">
        <f t="shared" si="0"/>
        <v>20000</v>
      </c>
    </row>
    <row r="20" spans="1:5" ht="15">
      <c r="A20" s="13" t="s">
        <v>18</v>
      </c>
      <c r="B20" s="8">
        <v>20</v>
      </c>
      <c r="C20" s="8" t="s">
        <v>25</v>
      </c>
      <c r="D20" s="8">
        <v>1250</v>
      </c>
      <c r="E20" s="10">
        <f t="shared" si="0"/>
        <v>25000</v>
      </c>
    </row>
    <row r="21" spans="1:5" ht="15">
      <c r="A21" s="13" t="s">
        <v>30</v>
      </c>
      <c r="B21" s="8">
        <v>2</v>
      </c>
      <c r="C21" s="8" t="s">
        <v>26</v>
      </c>
      <c r="D21" s="8">
        <v>1000</v>
      </c>
      <c r="E21" s="10">
        <f t="shared" si="0"/>
        <v>2000</v>
      </c>
    </row>
    <row r="22" spans="1:5" ht="15">
      <c r="A22" s="13" t="s">
        <v>49</v>
      </c>
      <c r="B22" s="8">
        <v>40</v>
      </c>
      <c r="C22" s="8" t="s">
        <v>25</v>
      </c>
      <c r="D22" s="8">
        <v>1200</v>
      </c>
      <c r="E22" s="10">
        <f t="shared" si="0"/>
        <v>48000</v>
      </c>
    </row>
    <row r="23" spans="1:5" ht="15">
      <c r="A23" s="13" t="s">
        <v>22</v>
      </c>
      <c r="B23" s="8">
        <v>3</v>
      </c>
      <c r="C23" s="8" t="s">
        <v>26</v>
      </c>
      <c r="D23" s="8">
        <v>2000</v>
      </c>
      <c r="E23" s="10">
        <f t="shared" si="0"/>
        <v>6000</v>
      </c>
    </row>
    <row r="24" spans="1:5" ht="15">
      <c r="A24" s="27" t="s">
        <v>3</v>
      </c>
      <c r="B24" s="8"/>
      <c r="C24" s="8"/>
      <c r="D24" s="8"/>
      <c r="E24" s="11">
        <f>SUM(E16:E23)</f>
        <v>193000</v>
      </c>
    </row>
    <row r="25" spans="1:5" ht="15">
      <c r="A25" s="7"/>
      <c r="B25" s="7"/>
      <c r="C25" s="7"/>
      <c r="D25" s="7"/>
      <c r="E25" s="14"/>
    </row>
    <row r="26" spans="1:5" ht="15.75">
      <c r="A26" s="12" t="s">
        <v>10</v>
      </c>
      <c r="B26" s="8"/>
      <c r="C26" s="8"/>
      <c r="D26" s="8"/>
      <c r="E26" s="10"/>
    </row>
    <row r="27" spans="1:5" ht="15">
      <c r="A27" s="13" t="s">
        <v>19</v>
      </c>
      <c r="B27" s="8"/>
      <c r="C27" s="8"/>
      <c r="D27" s="8"/>
      <c r="E27" s="10">
        <v>7200</v>
      </c>
    </row>
    <row r="28" spans="1:5" ht="15">
      <c r="A28" s="13" t="s">
        <v>20</v>
      </c>
      <c r="B28" s="8"/>
      <c r="C28" s="8"/>
      <c r="D28" s="8"/>
      <c r="E28" s="10"/>
    </row>
    <row r="29" spans="1:5" ht="15">
      <c r="A29" s="13" t="s">
        <v>31</v>
      </c>
      <c r="B29" s="8" t="s">
        <v>39</v>
      </c>
      <c r="C29" s="8" t="s">
        <v>32</v>
      </c>
      <c r="D29" s="8">
        <v>1500</v>
      </c>
      <c r="E29" s="10">
        <f>4*2*D29</f>
        <v>12000</v>
      </c>
    </row>
    <row r="30" spans="1:5" ht="15">
      <c r="A30" s="8" t="s">
        <v>7</v>
      </c>
      <c r="B30" s="8" t="s">
        <v>39</v>
      </c>
      <c r="C30" s="8" t="s">
        <v>8</v>
      </c>
      <c r="D30" s="8">
        <v>1500</v>
      </c>
      <c r="E30" s="10">
        <f>4*3*D30</f>
        <v>18000</v>
      </c>
    </row>
    <row r="31" spans="1:5" ht="15">
      <c r="A31" s="27" t="s">
        <v>2</v>
      </c>
      <c r="B31" s="8"/>
      <c r="C31" s="8"/>
      <c r="D31" s="8"/>
      <c r="E31" s="11">
        <f>SUM(E27:E30)</f>
        <v>37200</v>
      </c>
    </row>
    <row r="32" spans="1:5" ht="15.75">
      <c r="A32" s="12" t="s">
        <v>50</v>
      </c>
      <c r="B32" s="8"/>
      <c r="C32" s="8"/>
      <c r="D32" s="8"/>
      <c r="E32" s="15">
        <f>E31+E24+E13</f>
        <v>1711200</v>
      </c>
    </row>
    <row r="33" spans="1:5" ht="15">
      <c r="A33" s="4"/>
      <c r="B33" s="4"/>
      <c r="C33" s="4"/>
      <c r="D33" s="4"/>
      <c r="E33" s="16"/>
    </row>
    <row r="34" spans="1:5" ht="15">
      <c r="A34" s="4"/>
      <c r="B34" s="4"/>
      <c r="C34" s="4"/>
      <c r="D34" s="4"/>
      <c r="E34" s="16"/>
    </row>
    <row r="35" spans="1:5" ht="18.75">
      <c r="A35" s="1" t="s">
        <v>14</v>
      </c>
      <c r="B35" s="2"/>
      <c r="C35" s="2"/>
      <c r="D35" s="2"/>
      <c r="E35" s="2"/>
    </row>
    <row r="36" spans="1:5" ht="18">
      <c r="A36" s="20" t="s">
        <v>15</v>
      </c>
      <c r="B36" s="2"/>
      <c r="C36" s="2"/>
      <c r="D36" s="2"/>
      <c r="E36" s="2"/>
    </row>
    <row r="37" spans="1:5" ht="5.25" customHeight="1">
      <c r="A37" s="2"/>
      <c r="B37" s="2"/>
      <c r="C37" s="2"/>
      <c r="D37" s="2"/>
      <c r="E37" s="2"/>
    </row>
    <row r="38" spans="1:5" ht="15.75">
      <c r="A38" s="6" t="s">
        <v>60</v>
      </c>
      <c r="B38" s="24"/>
      <c r="C38" s="2"/>
      <c r="D38" s="2"/>
      <c r="E38" s="2"/>
    </row>
    <row r="39" spans="1:5" ht="15">
      <c r="A39" s="7" t="s">
        <v>5</v>
      </c>
      <c r="B39" s="4"/>
      <c r="C39" s="4"/>
      <c r="D39" s="4"/>
      <c r="E39" s="4"/>
    </row>
    <row r="40" spans="1:5" ht="15">
      <c r="A40" s="7" t="s">
        <v>58</v>
      </c>
      <c r="B40" s="4"/>
      <c r="C40" s="4"/>
      <c r="D40" s="4"/>
      <c r="E40" s="4"/>
    </row>
    <row r="41" spans="1:5" ht="15">
      <c r="A41" s="7" t="s">
        <v>16</v>
      </c>
      <c r="B41" s="4"/>
      <c r="C41" s="4"/>
      <c r="D41" s="4"/>
      <c r="E41" s="4"/>
    </row>
    <row r="42" spans="1:5" ht="15">
      <c r="A42" s="7" t="s">
        <v>36</v>
      </c>
      <c r="B42" s="4"/>
      <c r="C42" s="4"/>
      <c r="D42" s="4"/>
      <c r="E42" s="4"/>
    </row>
    <row r="43" spans="1:5" ht="15">
      <c r="A43" s="7" t="s">
        <v>6</v>
      </c>
      <c r="B43" s="4"/>
      <c r="C43" s="4"/>
      <c r="D43" s="4"/>
      <c r="E43" s="4"/>
    </row>
    <row r="44" spans="1:5" ht="21.75" customHeight="1">
      <c r="A44" s="6" t="s">
        <v>1</v>
      </c>
      <c r="B44" s="7"/>
      <c r="C44" s="7"/>
      <c r="D44" s="7"/>
      <c r="E44" s="21"/>
    </row>
    <row r="45" spans="1:5" ht="15">
      <c r="A45" s="8" t="s">
        <v>40</v>
      </c>
      <c r="B45" s="8">
        <v>1958</v>
      </c>
      <c r="C45" s="8" t="s">
        <v>0</v>
      </c>
      <c r="D45" s="9">
        <v>1000</v>
      </c>
      <c r="E45" s="10">
        <f>B45*D45</f>
        <v>1958000</v>
      </c>
    </row>
    <row r="46" spans="1:5" ht="15">
      <c r="A46" s="8" t="s">
        <v>12</v>
      </c>
      <c r="B46" s="8"/>
      <c r="C46" s="8"/>
      <c r="D46" s="8"/>
      <c r="E46" s="10">
        <v>1000</v>
      </c>
    </row>
    <row r="47" spans="1:5" ht="15">
      <c r="A47" s="27" t="s">
        <v>13</v>
      </c>
      <c r="B47" s="8"/>
      <c r="C47" s="8"/>
      <c r="D47" s="8"/>
      <c r="E47" s="11">
        <f>SUM(E45:E46)</f>
        <v>1959000</v>
      </c>
    </row>
    <row r="48" spans="1:5" ht="15">
      <c r="A48" s="4"/>
      <c r="B48" s="4"/>
      <c r="C48" s="4"/>
      <c r="D48" s="4"/>
      <c r="E48" s="22"/>
    </row>
    <row r="49" spans="1:5" ht="15.75">
      <c r="A49" s="12" t="s">
        <v>4</v>
      </c>
      <c r="B49" s="8"/>
      <c r="C49" s="8"/>
      <c r="D49" s="8"/>
      <c r="E49" s="10"/>
    </row>
    <row r="50" spans="1:5" ht="15">
      <c r="A50" s="13" t="s">
        <v>11</v>
      </c>
      <c r="B50" s="8">
        <v>4</v>
      </c>
      <c r="C50" s="8" t="s">
        <v>24</v>
      </c>
      <c r="D50" s="8">
        <v>2000</v>
      </c>
      <c r="E50" s="10">
        <f>B50*D50</f>
        <v>8000</v>
      </c>
    </row>
    <row r="51" spans="1:5" ht="15">
      <c r="A51" s="13" t="s">
        <v>33</v>
      </c>
      <c r="B51" s="8">
        <v>24</v>
      </c>
      <c r="C51" s="8" t="s">
        <v>24</v>
      </c>
      <c r="D51" s="8">
        <v>2000</v>
      </c>
      <c r="E51" s="10">
        <f>B51*D51</f>
        <v>48000</v>
      </c>
    </row>
    <row r="52" spans="1:5" ht="15">
      <c r="A52" s="13" t="s">
        <v>41</v>
      </c>
      <c r="B52" s="8">
        <v>24</v>
      </c>
      <c r="C52" s="8" t="s">
        <v>24</v>
      </c>
      <c r="D52" s="8">
        <v>1500</v>
      </c>
      <c r="E52" s="10">
        <f>B52*D52</f>
        <v>36000</v>
      </c>
    </row>
    <row r="53" spans="1:5" ht="15">
      <c r="A53" s="13" t="s">
        <v>17</v>
      </c>
      <c r="B53" s="8"/>
      <c r="C53" s="8"/>
      <c r="D53" s="8"/>
      <c r="E53" s="17">
        <v>20000</v>
      </c>
    </row>
    <row r="54" spans="1:5" ht="15">
      <c r="A54" s="13" t="s">
        <v>18</v>
      </c>
      <c r="B54" s="8">
        <v>30</v>
      </c>
      <c r="C54" s="8" t="s">
        <v>24</v>
      </c>
      <c r="D54" s="8">
        <v>1250</v>
      </c>
      <c r="E54" s="10">
        <f>B54*D54</f>
        <v>37500</v>
      </c>
    </row>
    <row r="55" spans="1:5" ht="15">
      <c r="A55" s="13" t="s">
        <v>21</v>
      </c>
      <c r="B55" s="8">
        <v>60</v>
      </c>
      <c r="C55" s="8" t="s">
        <v>25</v>
      </c>
      <c r="D55" s="8">
        <v>1200</v>
      </c>
      <c r="E55" s="10">
        <f>B55*D55</f>
        <v>72000</v>
      </c>
    </row>
    <row r="56" spans="1:5" ht="15">
      <c r="A56" s="13" t="s">
        <v>23</v>
      </c>
      <c r="B56" s="8">
        <v>3</v>
      </c>
      <c r="C56" s="8" t="s">
        <v>26</v>
      </c>
      <c r="D56" s="8">
        <v>2000</v>
      </c>
      <c r="E56" s="10">
        <f>B56*D56</f>
        <v>6000</v>
      </c>
    </row>
    <row r="57" spans="1:5" ht="15">
      <c r="A57" s="27" t="s">
        <v>3</v>
      </c>
      <c r="B57" s="8"/>
      <c r="C57" s="8"/>
      <c r="D57" s="8"/>
      <c r="E57" s="11">
        <f>SUM(E50:E56)</f>
        <v>227500</v>
      </c>
    </row>
    <row r="58" spans="1:5" ht="15">
      <c r="A58" s="7"/>
      <c r="B58" s="7"/>
      <c r="C58" s="7"/>
      <c r="D58" s="7"/>
      <c r="E58" s="14"/>
    </row>
    <row r="59" spans="1:5" ht="15.75">
      <c r="A59" s="12" t="s">
        <v>10</v>
      </c>
      <c r="B59" s="8"/>
      <c r="C59" s="8"/>
      <c r="D59" s="8"/>
      <c r="E59" s="10"/>
    </row>
    <row r="60" spans="1:5" ht="15">
      <c r="A60" s="13" t="s">
        <v>19</v>
      </c>
      <c r="B60" s="8"/>
      <c r="C60" s="8"/>
      <c r="D60" s="8"/>
      <c r="E60" s="10">
        <v>10000</v>
      </c>
    </row>
    <row r="61" spans="1:5" ht="15">
      <c r="A61" s="13" t="s">
        <v>20</v>
      </c>
      <c r="B61" s="8"/>
      <c r="C61" s="8"/>
      <c r="D61" s="8"/>
      <c r="E61" s="10"/>
    </row>
    <row r="62" spans="1:5" ht="15">
      <c r="A62" s="8" t="s">
        <v>7</v>
      </c>
      <c r="B62" s="8" t="s">
        <v>39</v>
      </c>
      <c r="C62" s="8" t="s">
        <v>9</v>
      </c>
      <c r="D62" s="8">
        <v>1500</v>
      </c>
      <c r="E62" s="10">
        <f>20*D62</f>
        <v>30000</v>
      </c>
    </row>
    <row r="63" spans="1:5" ht="15">
      <c r="A63" s="27" t="s">
        <v>2</v>
      </c>
      <c r="B63" s="8"/>
      <c r="C63" s="8"/>
      <c r="D63" s="8"/>
      <c r="E63" s="11">
        <v>40000</v>
      </c>
    </row>
    <row r="64" spans="1:5" ht="15.75">
      <c r="A64" s="12" t="s">
        <v>50</v>
      </c>
      <c r="B64" s="8"/>
      <c r="C64" s="8"/>
      <c r="D64" s="8"/>
      <c r="E64" s="23">
        <f>E63+E57+E47</f>
        <v>2226500</v>
      </c>
    </row>
    <row r="67" spans="1:5" ht="18.75">
      <c r="A67" s="1" t="s">
        <v>14</v>
      </c>
      <c r="B67" s="2"/>
      <c r="C67" s="2"/>
      <c r="D67" s="2"/>
      <c r="E67" s="2"/>
    </row>
    <row r="68" spans="1:5" ht="18">
      <c r="A68" s="20" t="s">
        <v>15</v>
      </c>
      <c r="B68" s="2"/>
      <c r="C68" s="2"/>
      <c r="D68" s="2"/>
      <c r="E68" s="2"/>
    </row>
    <row r="69" spans="1:5" ht="3" customHeight="1">
      <c r="A69" s="2"/>
      <c r="B69" s="2"/>
      <c r="C69" s="2"/>
      <c r="D69" s="2"/>
      <c r="E69" s="2"/>
    </row>
    <row r="70" spans="1:5" ht="15.75">
      <c r="A70" s="26" t="s">
        <v>61</v>
      </c>
      <c r="B70" s="25"/>
      <c r="C70" s="25"/>
      <c r="D70" s="2"/>
      <c r="E70" s="2"/>
    </row>
    <row r="71" spans="1:5" ht="15">
      <c r="A71" s="7" t="s">
        <v>37</v>
      </c>
      <c r="B71" s="4"/>
      <c r="C71" s="4"/>
      <c r="D71" s="4"/>
      <c r="E71" s="4"/>
    </row>
    <row r="72" spans="1:5" ht="15">
      <c r="A72" s="7" t="s">
        <v>58</v>
      </c>
      <c r="B72" s="4"/>
      <c r="C72" s="4"/>
      <c r="D72" s="4"/>
      <c r="E72" s="4"/>
    </row>
    <row r="73" spans="1:5" ht="15">
      <c r="A73" s="7" t="s">
        <v>51</v>
      </c>
      <c r="B73" s="4"/>
      <c r="C73" s="4"/>
      <c r="D73" s="4"/>
      <c r="E73" s="4"/>
    </row>
    <row r="74" spans="1:5" ht="15">
      <c r="A74" s="7" t="s">
        <v>38</v>
      </c>
      <c r="B74" s="4"/>
      <c r="C74" s="4"/>
      <c r="D74" s="4"/>
      <c r="E74" s="4"/>
    </row>
    <row r="75" spans="1:5" ht="15">
      <c r="A75" s="7" t="s">
        <v>6</v>
      </c>
      <c r="B75" s="4"/>
      <c r="C75" s="4"/>
      <c r="D75" s="4"/>
      <c r="E75" s="4"/>
    </row>
    <row r="76" spans="1:5" ht="15.75">
      <c r="A76" s="6" t="s">
        <v>1</v>
      </c>
      <c r="B76" s="7"/>
      <c r="C76" s="7"/>
      <c r="D76" s="7"/>
      <c r="E76" s="21"/>
    </row>
    <row r="77" spans="1:5" ht="15">
      <c r="A77" s="8" t="s">
        <v>40</v>
      </c>
      <c r="B77" s="8">
        <v>1467</v>
      </c>
      <c r="C77" s="8" t="s">
        <v>0</v>
      </c>
      <c r="D77" s="9">
        <v>1000</v>
      </c>
      <c r="E77" s="10">
        <f>B77*D77</f>
        <v>1467000</v>
      </c>
    </row>
    <row r="78" spans="1:5" ht="15">
      <c r="A78" s="8" t="s">
        <v>12</v>
      </c>
      <c r="B78" s="8"/>
      <c r="C78" s="8"/>
      <c r="D78" s="8"/>
      <c r="E78" s="10">
        <v>1000</v>
      </c>
    </row>
    <row r="79" spans="1:5" ht="15.75">
      <c r="A79" s="27" t="s">
        <v>45</v>
      </c>
      <c r="B79" s="12"/>
      <c r="C79" s="12"/>
      <c r="D79" s="12"/>
      <c r="E79" s="11">
        <f>SUM(E77:E78)</f>
        <v>1468000</v>
      </c>
    </row>
    <row r="80" spans="1:5" ht="15">
      <c r="A80" s="4"/>
      <c r="B80" s="4"/>
      <c r="C80" s="4"/>
      <c r="D80" s="4"/>
      <c r="E80" s="22"/>
    </row>
    <row r="81" spans="1:5" ht="15.75">
      <c r="A81" s="12" t="s">
        <v>4</v>
      </c>
      <c r="B81" s="8"/>
      <c r="C81" s="8"/>
      <c r="D81" s="8"/>
      <c r="E81" s="10"/>
    </row>
    <row r="82" spans="1:5" ht="15">
      <c r="A82" s="13" t="s">
        <v>46</v>
      </c>
      <c r="B82" s="8">
        <v>2</v>
      </c>
      <c r="C82" s="8" t="s">
        <v>24</v>
      </c>
      <c r="D82" s="8">
        <v>2000</v>
      </c>
      <c r="E82" s="10">
        <f>B82*D82</f>
        <v>4000</v>
      </c>
    </row>
    <row r="83" spans="1:5" ht="15">
      <c r="A83" s="13" t="s">
        <v>52</v>
      </c>
      <c r="B83" s="8">
        <v>24</v>
      </c>
      <c r="C83" s="8" t="s">
        <v>24</v>
      </c>
      <c r="D83" s="8">
        <v>2000</v>
      </c>
      <c r="E83" s="10">
        <f>B83*D83</f>
        <v>48000</v>
      </c>
    </row>
    <row r="84" spans="1:5" ht="15">
      <c r="A84" s="13" t="s">
        <v>54</v>
      </c>
      <c r="B84" s="8">
        <v>24</v>
      </c>
      <c r="C84" s="8" t="s">
        <v>24</v>
      </c>
      <c r="D84" s="8">
        <v>1500</v>
      </c>
      <c r="E84" s="10">
        <f>B84*D84</f>
        <v>36000</v>
      </c>
    </row>
    <row r="85" spans="1:5" ht="15">
      <c r="A85" s="13" t="s">
        <v>53</v>
      </c>
      <c r="B85" s="8"/>
      <c r="C85" s="8"/>
      <c r="D85" s="8"/>
      <c r="E85" s="10"/>
    </row>
    <row r="86" spans="1:5" ht="15">
      <c r="A86" s="13" t="s">
        <v>17</v>
      </c>
      <c r="B86" s="8"/>
      <c r="C86" s="8"/>
      <c r="D86" s="8"/>
      <c r="E86" s="17">
        <v>20000</v>
      </c>
    </row>
    <row r="87" spans="1:5" ht="15">
      <c r="A87" s="13" t="s">
        <v>18</v>
      </c>
      <c r="B87" s="8">
        <v>20</v>
      </c>
      <c r="C87" s="8" t="s">
        <v>24</v>
      </c>
      <c r="D87" s="8">
        <v>1250</v>
      </c>
      <c r="E87" s="10">
        <f>B87*D87</f>
        <v>25000</v>
      </c>
    </row>
    <row r="88" spans="1:5" ht="15">
      <c r="A88" s="13" t="s">
        <v>55</v>
      </c>
      <c r="B88" s="8">
        <v>40</v>
      </c>
      <c r="C88" s="8" t="s">
        <v>25</v>
      </c>
      <c r="D88" s="8">
        <v>1200</v>
      </c>
      <c r="E88" s="10">
        <f>B88*D88</f>
        <v>48000</v>
      </c>
    </row>
    <row r="89" spans="1:5" ht="15">
      <c r="A89" s="13" t="s">
        <v>23</v>
      </c>
      <c r="B89" s="8">
        <v>3</v>
      </c>
      <c r="C89" s="8" t="s">
        <v>26</v>
      </c>
      <c r="D89" s="8">
        <v>2000</v>
      </c>
      <c r="E89" s="10">
        <f>B89*D89</f>
        <v>6000</v>
      </c>
    </row>
    <row r="90" spans="1:5" ht="15">
      <c r="A90" s="13" t="s">
        <v>30</v>
      </c>
      <c r="B90" s="8">
        <v>2</v>
      </c>
      <c r="C90" s="8" t="s">
        <v>26</v>
      </c>
      <c r="D90" s="8">
        <v>1000</v>
      </c>
      <c r="E90" s="10">
        <f>B90*D90</f>
        <v>2000</v>
      </c>
    </row>
    <row r="91" spans="1:5" ht="15">
      <c r="A91" s="27" t="s">
        <v>3</v>
      </c>
      <c r="B91" s="8"/>
      <c r="C91" s="8"/>
      <c r="D91" s="8"/>
      <c r="E91" s="11">
        <f>SUM(E82:E90)</f>
        <v>189000</v>
      </c>
    </row>
    <row r="92" spans="1:5" ht="15">
      <c r="A92" s="7"/>
      <c r="B92" s="7"/>
      <c r="C92" s="7"/>
      <c r="D92" s="7"/>
      <c r="E92" s="14"/>
    </row>
    <row r="93" spans="1:5" ht="15.75">
      <c r="A93" s="12" t="s">
        <v>10</v>
      </c>
      <c r="B93" s="8"/>
      <c r="C93" s="8"/>
      <c r="D93" s="8"/>
      <c r="E93" s="10"/>
    </row>
    <row r="94" spans="1:5" ht="15">
      <c r="A94" s="13" t="s">
        <v>19</v>
      </c>
      <c r="B94" s="8"/>
      <c r="C94" s="8"/>
      <c r="D94" s="8"/>
      <c r="E94" s="10">
        <v>7200</v>
      </c>
    </row>
    <row r="95" spans="1:5" ht="15">
      <c r="A95" s="13" t="s">
        <v>20</v>
      </c>
      <c r="B95" s="8"/>
      <c r="C95" s="8"/>
      <c r="D95" s="8"/>
      <c r="E95" s="10"/>
    </row>
    <row r="96" spans="1:5" ht="15">
      <c r="A96" s="13" t="s">
        <v>31</v>
      </c>
      <c r="B96" s="8" t="s">
        <v>39</v>
      </c>
      <c r="C96" s="8" t="s">
        <v>32</v>
      </c>
      <c r="D96" s="8">
        <v>1500</v>
      </c>
      <c r="E96" s="10">
        <v>12000</v>
      </c>
    </row>
    <row r="97" spans="1:5" ht="15">
      <c r="A97" s="8" t="s">
        <v>7</v>
      </c>
      <c r="B97" s="8" t="s">
        <v>39</v>
      </c>
      <c r="C97" s="8" t="s">
        <v>8</v>
      </c>
      <c r="D97" s="8">
        <v>1500</v>
      </c>
      <c r="E97" s="10">
        <v>18000</v>
      </c>
    </row>
    <row r="98" spans="1:5" ht="15">
      <c r="A98" s="27" t="s">
        <v>2</v>
      </c>
      <c r="B98" s="8"/>
      <c r="C98" s="8"/>
      <c r="D98" s="8"/>
      <c r="E98" s="11">
        <f>SUM(E94:E97)</f>
        <v>37200</v>
      </c>
    </row>
    <row r="99" spans="1:5" ht="15.75">
      <c r="A99" s="12" t="s">
        <v>50</v>
      </c>
      <c r="B99" s="8"/>
      <c r="C99" s="8"/>
      <c r="D99" s="8"/>
      <c r="E99" s="15">
        <f>E98+E91+E79</f>
        <v>1694200</v>
      </c>
    </row>
    <row r="101" spans="1:5" ht="15">
      <c r="A101" s="18" t="s">
        <v>56</v>
      </c>
      <c r="B101" s="19"/>
      <c r="C101" s="19"/>
      <c r="D101" s="19"/>
      <c r="E101" s="28">
        <f>E99+E64+E32</f>
        <v>5631900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2013-01-11T16:59:42Z</cp:lastPrinted>
  <dcterms:created xsi:type="dcterms:W3CDTF">2010-09-07T05:59:49Z</dcterms:created>
  <dcterms:modified xsi:type="dcterms:W3CDTF">2013-01-11T17:00:33Z</dcterms:modified>
  <cp:category/>
  <cp:version/>
  <cp:contentType/>
  <cp:contentStatus/>
</cp:coreProperties>
</file>